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N:\SUN-FAK-FI\08. KOMMUNIKATION\Kommunikation - Ph.d.-skolen\1. Website - SUNDs Ph.d-skole\Dokumenter på web\"/>
    </mc:Choice>
  </mc:AlternateContent>
  <xr:revisionPtr revIDLastSave="0" documentId="8_{ACCA787F-2027-49B0-934D-70121392F7F6}" xr6:coauthVersionLast="47" xr6:coauthVersionMax="47" xr10:uidLastSave="{00000000-0000-0000-0000-000000000000}"/>
  <bookViews>
    <workbookView xWindow="-110" yWindow="-110" windowWidth="19420" windowHeight="11020" xr2:uid="{00000000-000D-0000-FFFF-FFFF00000000}"/>
  </bookViews>
  <sheets>
    <sheet name="Budget" sheetId="1" r:id="rId1"/>
    <sheet name="Faculty teachers" sheetId="2" r:id="rId2"/>
    <sheet name="External teachers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" i="1" l="1"/>
  <c r="E7" i="3"/>
  <c r="E9" i="3"/>
  <c r="E11" i="3"/>
  <c r="E13" i="3"/>
  <c r="E5" i="3"/>
  <c r="E22" i="3"/>
  <c r="E20" i="3"/>
  <c r="E18" i="3"/>
  <c r="E24" i="3" s="1"/>
  <c r="E20" i="2"/>
  <c r="E22" i="2"/>
  <c r="E7" i="2"/>
  <c r="E9" i="2"/>
  <c r="E11" i="2"/>
  <c r="E15" i="2" s="1"/>
  <c r="E13" i="2"/>
  <c r="E15" i="3"/>
  <c r="E18" i="2"/>
  <c r="E24" i="2" s="1"/>
  <c r="E5" i="2"/>
  <c r="D25" i="1"/>
  <c r="D33" i="1"/>
  <c r="D21" i="1"/>
  <c r="D8" i="1"/>
  <c r="D26" i="1"/>
  <c r="D10" i="1"/>
  <c r="D11" i="1"/>
  <c r="D31" i="1"/>
  <c r="D37" i="1" s="1"/>
  <c r="D18" i="1"/>
  <c r="D19" i="1"/>
  <c r="D20" i="1"/>
  <c r="D17" i="1"/>
  <c r="D22" i="1" l="1"/>
  <c r="D13" i="1"/>
  <c r="D27" i="1"/>
  <c r="D39" i="1" l="1"/>
  <c r="D40" i="1" s="1"/>
</calcChain>
</file>

<file path=xl/sharedStrings.xml><?xml version="1.0" encoding="utf-8"?>
<sst xmlns="http://schemas.openxmlformats.org/spreadsheetml/2006/main" count="99" uniqueCount="46">
  <si>
    <t>Rate</t>
  </si>
  <si>
    <t xml:space="preserve">Compensation </t>
  </si>
  <si>
    <t>Compensation in total</t>
  </si>
  <si>
    <t>Compensation</t>
  </si>
  <si>
    <t>Operating expences</t>
  </si>
  <si>
    <t>Please do not edit!</t>
  </si>
  <si>
    <t>Total</t>
  </si>
  <si>
    <t>Expected number of PhD students</t>
  </si>
  <si>
    <t>Number</t>
  </si>
  <si>
    <r>
      <t>Teaching and exercise</t>
    </r>
    <r>
      <rPr>
        <sz val="11"/>
        <rFont val="Calibri"/>
        <family val="2"/>
        <scheme val="minor"/>
      </rPr>
      <t/>
    </r>
  </si>
  <si>
    <r>
      <t xml:space="preserve">Travel overseas* </t>
    </r>
    <r>
      <rPr>
        <sz val="9"/>
        <rFont val="Calibri"/>
        <family val="2"/>
        <scheme val="minor"/>
      </rPr>
      <t>(state number of persons)</t>
    </r>
  </si>
  <si>
    <t>Faculty teachers exercise hours</t>
  </si>
  <si>
    <t>External teachers exercise hours</t>
  </si>
  <si>
    <t>Planning and administration</t>
  </si>
  <si>
    <r>
      <t xml:space="preserve">Travel Europe </t>
    </r>
    <r>
      <rPr>
        <sz val="9"/>
        <rFont val="Calibri"/>
        <family val="2"/>
        <scheme val="minor"/>
      </rPr>
      <t>(state number of persons)</t>
    </r>
  </si>
  <si>
    <r>
      <t xml:space="preserve">Dinner </t>
    </r>
    <r>
      <rPr>
        <sz val="9"/>
        <rFont val="Calibri"/>
        <family val="2"/>
        <scheme val="minor"/>
      </rPr>
      <t>(state number of participants)</t>
    </r>
  </si>
  <si>
    <r>
      <t>* If Australia/New Zealand</t>
    </r>
    <r>
      <rPr>
        <sz val="9"/>
        <rFont val="Calibri"/>
        <family val="2"/>
        <scheme val="minor"/>
      </rPr>
      <t xml:space="preserve"> (state amount in DKK)</t>
    </r>
  </si>
  <si>
    <r>
      <t xml:space="preserve">External teachers </t>
    </r>
    <r>
      <rPr>
        <sz val="9"/>
        <rFont val="Calibri"/>
        <family val="2"/>
        <scheme val="minor"/>
      </rPr>
      <t xml:space="preserve"> (state number of teachers)</t>
    </r>
  </si>
  <si>
    <r>
      <t xml:space="preserve">Accommodation </t>
    </r>
    <r>
      <rPr>
        <sz val="9"/>
        <rFont val="Calibri"/>
        <family val="2"/>
        <scheme val="minor"/>
      </rPr>
      <t>(total number of nights)</t>
    </r>
  </si>
  <si>
    <r>
      <t xml:space="preserve">Travel and Accommodation </t>
    </r>
    <r>
      <rPr>
        <sz val="9"/>
        <rFont val="Calibri"/>
        <family val="2"/>
        <scheme val="minor"/>
      </rPr>
      <t>(only external teachers)</t>
    </r>
  </si>
  <si>
    <r>
      <t xml:space="preserve">Teaching material expenses, if any </t>
    </r>
    <r>
      <rPr>
        <sz val="9"/>
        <rFont val="Calibri"/>
        <family val="2"/>
        <scheme val="minor"/>
      </rPr>
      <t xml:space="preserve">(specify in green box below) </t>
    </r>
  </si>
  <si>
    <r>
      <t>Classroom expenses, if any</t>
    </r>
    <r>
      <rPr>
        <sz val="9"/>
        <rFont val="Calibri"/>
        <family val="2"/>
        <scheme val="minor"/>
      </rPr>
      <t xml:space="preserve"> (specify in green box below) </t>
    </r>
  </si>
  <si>
    <r>
      <t xml:space="preserve">Refreshments </t>
    </r>
    <r>
      <rPr>
        <sz val="9"/>
        <rFont val="Calibri"/>
        <family val="2"/>
        <scheme val="minor"/>
      </rPr>
      <t>(for students/teachers present and up to 100 DKK per person per day)</t>
    </r>
  </si>
  <si>
    <t>UAT</t>
  </si>
  <si>
    <t>Name:</t>
  </si>
  <si>
    <t>Place of employment:</t>
  </si>
  <si>
    <t>Faculty teachers lecture hours (Hours*6 = UAT)</t>
  </si>
  <si>
    <t>Faculty teachers exercise hours (hours*2,5 = UAT)</t>
  </si>
  <si>
    <t>Hours</t>
  </si>
  <si>
    <t>External teachers exercise hours (hours*2,5 = UAT)</t>
  </si>
  <si>
    <t>Faculty teachers lecture hours (Hours*3,5 = UAT)</t>
  </si>
  <si>
    <t xml:space="preserve">Compensation for faculty teachers (permantly employed at UCPH) </t>
  </si>
  <si>
    <t>NOTE: This page only applies for courses organised by the Department of Clinical Medicine or by a Hospital</t>
  </si>
  <si>
    <t>Compensation for external teachers (not employed at UCPH)</t>
  </si>
  <si>
    <t xml:space="preserve">PhD career activity budget </t>
  </si>
  <si>
    <r>
      <t>Career activity hours incl. exercise hours per PhD student  (</t>
    </r>
    <r>
      <rPr>
        <sz val="9"/>
        <rFont val="Calibri"/>
        <family val="2"/>
        <scheme val="minor"/>
      </rPr>
      <t>incl. breaks)</t>
    </r>
  </si>
  <si>
    <r>
      <t>Specify expenditures for teaching material and classroom</t>
    </r>
    <r>
      <rPr>
        <sz val="9"/>
        <rFont val="Calibri"/>
        <family val="2"/>
        <scheme val="minor"/>
      </rPr>
      <t xml:space="preserve"> (</t>
    </r>
    <r>
      <rPr>
        <u/>
        <sz val="9"/>
        <rFont val="Calibri"/>
        <family val="2"/>
        <scheme val="minor"/>
      </rPr>
      <t>mandatory if applied for</t>
    </r>
    <r>
      <rPr>
        <sz val="9"/>
        <rFont val="Calibri"/>
        <family val="2"/>
        <scheme val="minor"/>
      </rPr>
      <t>):</t>
    </r>
  </si>
  <si>
    <r>
      <t xml:space="preserve">Assistance for career activity administration </t>
    </r>
    <r>
      <rPr>
        <sz val="9"/>
        <rFont val="Calibri"/>
        <family val="2"/>
        <scheme val="minor"/>
      </rPr>
      <t/>
    </r>
  </si>
  <si>
    <t>Hours and number of participants</t>
  </si>
  <si>
    <r>
      <t>Course manager hours</t>
    </r>
    <r>
      <rPr>
        <sz val="9"/>
        <rFont val="Calibri"/>
        <family val="2"/>
        <scheme val="minor"/>
      </rPr>
      <t xml:space="preserve"> (must not exceed number of caceer activity hours)</t>
    </r>
  </si>
  <si>
    <r>
      <t>Travel Denmark</t>
    </r>
    <r>
      <rPr>
        <sz val="9"/>
        <rFont val="Calibri"/>
        <family val="2"/>
        <scheme val="minor"/>
      </rPr>
      <t xml:space="preserve"> (state number of persons)</t>
    </r>
  </si>
  <si>
    <t>Faculty teachers lecture hours</t>
  </si>
  <si>
    <t>External teachers lecture hours</t>
  </si>
  <si>
    <t>Honorary fee</t>
  </si>
  <si>
    <r>
      <t xml:space="preserve">Interim price per participant </t>
    </r>
    <r>
      <rPr>
        <sz val="9"/>
        <color theme="1"/>
        <rFont val="Calibri"/>
        <family val="2"/>
        <scheme val="minor"/>
      </rPr>
      <t>(maximum DKK 6000 for a two day career activity and maximum DKK 3000 for a one day career activity per participant)</t>
    </r>
  </si>
  <si>
    <t>Version 16-05-2024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</si>
</sst>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 ;_ * \-#,##0.00_ ;_ * &quot;-&quot;??_ ;_ @_ "/>
    <numFmt numFmtId="165" formatCode="_ [$DKK]\ * #,##0.00_ ;_ [$DKK]\ * \-#,##0.00_ ;_ [$DKK]\ * &quot;-&quot;??_ ;_ @_ "/>
  </numFmts>
  <fonts count="16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9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9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u/>
      <sz val="9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164" fontId="12" fillId="0" borderId="0" applyFont="0" applyFill="0" applyBorder="0" applyAlignment="0" applyProtection="0"/>
  </cellStyleXfs>
  <cellXfs count="90">
    <xf numFmtId="0" fontId="0" fillId="0" borderId="0" xfId="0"/>
    <xf numFmtId="0" fontId="4" fillId="4" borderId="1" xfId="0" applyFont="1" applyFill="1" applyBorder="1" applyAlignment="1">
      <alignment vertical="top"/>
    </xf>
    <xf numFmtId="0" fontId="5" fillId="4" borderId="1" xfId="0" applyFont="1" applyFill="1" applyBorder="1"/>
    <xf numFmtId="0" fontId="5" fillId="4" borderId="1" xfId="1" applyFont="1" applyFill="1" applyBorder="1"/>
    <xf numFmtId="0" fontId="5" fillId="0" borderId="1" xfId="0" applyFont="1" applyBorder="1"/>
    <xf numFmtId="0" fontId="4" fillId="4" borderId="1" xfId="0" applyFont="1" applyFill="1" applyBorder="1"/>
    <xf numFmtId="0" fontId="5" fillId="4" borderId="1" xfId="2" applyFont="1" applyFill="1" applyBorder="1"/>
    <xf numFmtId="0" fontId="4" fillId="4" borderId="1" xfId="2" applyFont="1" applyFill="1" applyBorder="1"/>
    <xf numFmtId="0" fontId="4" fillId="3" borderId="1" xfId="2" applyFont="1" applyBorder="1"/>
    <xf numFmtId="0" fontId="5" fillId="4" borderId="0" xfId="0" applyFont="1" applyFill="1"/>
    <xf numFmtId="0" fontId="0" fillId="0" borderId="1" xfId="0" applyBorder="1"/>
    <xf numFmtId="0" fontId="5" fillId="4" borderId="2" xfId="1" applyFont="1" applyFill="1" applyBorder="1"/>
    <xf numFmtId="0" fontId="0" fillId="0" borderId="3" xfId="0" applyBorder="1"/>
    <xf numFmtId="0" fontId="5" fillId="4" borderId="2" xfId="2" applyFont="1" applyFill="1" applyBorder="1"/>
    <xf numFmtId="0" fontId="3" fillId="0" borderId="2" xfId="0" applyFont="1" applyBorder="1"/>
    <xf numFmtId="0" fontId="4" fillId="0" borderId="0" xfId="0" applyFont="1"/>
    <xf numFmtId="0" fontId="7" fillId="0" borderId="0" xfId="0" applyFont="1"/>
    <xf numFmtId="0" fontId="0" fillId="0" borderId="4" xfId="0" applyBorder="1"/>
    <xf numFmtId="0" fontId="5" fillId="4" borderId="2" xfId="0" applyFont="1" applyFill="1" applyBorder="1"/>
    <xf numFmtId="0" fontId="7" fillId="0" borderId="2" xfId="0" applyFont="1" applyBorder="1"/>
    <xf numFmtId="0" fontId="8" fillId="0" borderId="4" xfId="0" applyFont="1" applyBorder="1"/>
    <xf numFmtId="14" fontId="9" fillId="0" borderId="3" xfId="0" applyNumberFormat="1" applyFont="1" applyBorder="1"/>
    <xf numFmtId="0" fontId="11" fillId="0" borderId="0" xfId="0" applyFont="1"/>
    <xf numFmtId="0" fontId="3" fillId="0" borderId="5" xfId="0" applyFont="1" applyBorder="1"/>
    <xf numFmtId="0" fontId="4" fillId="0" borderId="6" xfId="0" applyFont="1" applyBorder="1"/>
    <xf numFmtId="2" fontId="4" fillId="3" borderId="2" xfId="2" applyNumberFormat="1" applyFont="1" applyBorder="1" applyProtection="1">
      <protection locked="0"/>
    </xf>
    <xf numFmtId="164" fontId="4" fillId="3" borderId="1" xfId="3" applyFont="1" applyFill="1" applyBorder="1" applyProtection="1">
      <protection locked="0"/>
    </xf>
    <xf numFmtId="2" fontId="4" fillId="3" borderId="2" xfId="2" applyNumberFormat="1" applyFont="1" applyBorder="1" applyProtection="1"/>
    <xf numFmtId="0" fontId="4" fillId="3" borderId="1" xfId="2" applyFont="1" applyBorder="1" applyProtection="1">
      <protection locked="0"/>
    </xf>
    <xf numFmtId="164" fontId="2" fillId="3" borderId="1" xfId="3" applyFont="1" applyFill="1" applyBorder="1" applyProtection="1">
      <protection locked="0"/>
    </xf>
    <xf numFmtId="0" fontId="4" fillId="3" borderId="1" xfId="2" applyFont="1" applyBorder="1" applyAlignment="1" applyProtection="1">
      <alignment horizontal="left"/>
    </xf>
    <xf numFmtId="0" fontId="4" fillId="3" borderId="2" xfId="2" applyFont="1" applyBorder="1" applyAlignment="1" applyProtection="1">
      <alignment horizontal="left"/>
    </xf>
    <xf numFmtId="0" fontId="2" fillId="3" borderId="1" xfId="2" applyBorder="1" applyProtection="1">
      <protection locked="0"/>
    </xf>
    <xf numFmtId="164" fontId="4" fillId="3" borderId="2" xfId="3" applyFont="1" applyFill="1" applyBorder="1" applyProtection="1"/>
    <xf numFmtId="164" fontId="4" fillId="3" borderId="1" xfId="3" applyFont="1" applyFill="1" applyBorder="1" applyProtection="1"/>
    <xf numFmtId="0" fontId="3" fillId="0" borderId="0" xfId="0" applyFont="1"/>
    <xf numFmtId="0" fontId="10" fillId="0" borderId="4" xfId="0" applyFont="1" applyBorder="1"/>
    <xf numFmtId="164" fontId="4" fillId="3" borderId="2" xfId="2" applyNumberFormat="1" applyFont="1" applyBorder="1" applyProtection="1">
      <protection locked="0"/>
    </xf>
    <xf numFmtId="165" fontId="4" fillId="3" borderId="1" xfId="3" applyNumberFormat="1" applyFont="1" applyFill="1" applyBorder="1" applyProtection="1">
      <protection locked="0"/>
    </xf>
    <xf numFmtId="165" fontId="4" fillId="3" borderId="1" xfId="3" applyNumberFormat="1" applyFont="1" applyFill="1" applyBorder="1" applyProtection="1"/>
    <xf numFmtId="165" fontId="4" fillId="3" borderId="1" xfId="3" applyNumberFormat="1" applyFont="1" applyFill="1" applyBorder="1"/>
    <xf numFmtId="165" fontId="4" fillId="0" borderId="7" xfId="3" applyNumberFormat="1" applyFont="1" applyBorder="1" applyProtection="1">
      <protection locked="0"/>
    </xf>
    <xf numFmtId="165" fontId="4" fillId="3" borderId="1" xfId="2" applyNumberFormat="1" applyFont="1" applyBorder="1" applyProtection="1">
      <protection locked="0"/>
    </xf>
    <xf numFmtId="0" fontId="2" fillId="3" borderId="1" xfId="2" applyBorder="1"/>
    <xf numFmtId="0" fontId="4" fillId="4" borderId="10" xfId="0" applyFont="1" applyFill="1" applyBorder="1" applyAlignment="1">
      <alignment vertical="top"/>
    </xf>
    <xf numFmtId="164" fontId="2" fillId="3" borderId="1" xfId="2" applyNumberFormat="1" applyBorder="1" applyProtection="1">
      <protection locked="0"/>
    </xf>
    <xf numFmtId="165" fontId="2" fillId="3" borderId="1" xfId="2" applyNumberFormat="1" applyBorder="1" applyProtection="1">
      <protection locked="0"/>
    </xf>
    <xf numFmtId="0" fontId="4" fillId="0" borderId="1" xfId="0" applyFont="1" applyBorder="1"/>
    <xf numFmtId="0" fontId="5" fillId="0" borderId="2" xfId="0" applyFont="1" applyBorder="1"/>
    <xf numFmtId="0" fontId="4" fillId="0" borderId="1" xfId="0" applyFont="1" applyBorder="1" applyProtection="1">
      <protection locked="0"/>
    </xf>
    <xf numFmtId="2" fontId="1" fillId="2" borderId="1" xfId="1" applyNumberFormat="1" applyBorder="1" applyAlignment="1" applyProtection="1">
      <alignment horizontal="center"/>
      <protection locked="0"/>
    </xf>
    <xf numFmtId="2" fontId="1" fillId="2" borderId="0" xfId="1" applyNumberFormat="1" applyBorder="1" applyAlignment="1">
      <alignment horizontal="center"/>
    </xf>
    <xf numFmtId="2" fontId="2" fillId="3" borderId="0" xfId="2" applyNumberFormat="1" applyBorder="1" applyAlignment="1">
      <alignment horizontal="center"/>
    </xf>
    <xf numFmtId="0" fontId="0" fillId="0" borderId="1" xfId="0" applyBorder="1" applyAlignment="1">
      <alignment horizontal="left" wrapText="1"/>
    </xf>
    <xf numFmtId="2" fontId="1" fillId="2" borderId="1" xfId="1" applyNumberFormat="1" applyBorder="1" applyAlignment="1">
      <alignment horizontal="center"/>
    </xf>
    <xf numFmtId="2" fontId="1" fillId="2" borderId="2" xfId="1" applyNumberFormat="1" applyBorder="1" applyAlignment="1">
      <alignment horizontal="center"/>
    </xf>
    <xf numFmtId="2" fontId="2" fillId="3" borderId="4" xfId="2" applyNumberFormat="1" applyBorder="1" applyAlignment="1">
      <alignment horizontal="center"/>
    </xf>
    <xf numFmtId="0" fontId="4" fillId="0" borderId="0" xfId="0" applyFont="1" applyProtection="1">
      <protection locked="0"/>
    </xf>
    <xf numFmtId="2" fontId="4" fillId="0" borderId="0" xfId="0" applyNumberFormat="1" applyFont="1" applyAlignment="1">
      <alignment horizontal="center"/>
    </xf>
    <xf numFmtId="0" fontId="1" fillId="2" borderId="1" xfId="1" applyBorder="1" applyProtection="1">
      <protection locked="0"/>
    </xf>
    <xf numFmtId="2" fontId="2" fillId="3" borderId="2" xfId="2" applyNumberFormat="1" applyBorder="1" applyAlignment="1">
      <alignment horizontal="center"/>
    </xf>
    <xf numFmtId="4" fontId="4" fillId="0" borderId="0" xfId="0" applyNumberFormat="1" applyFont="1"/>
    <xf numFmtId="0" fontId="4" fillId="0" borderId="9" xfId="0" applyFont="1" applyBorder="1" applyProtection="1">
      <protection locked="0"/>
    </xf>
    <xf numFmtId="0" fontId="5" fillId="0" borderId="12" xfId="0" applyFont="1" applyBorder="1"/>
    <xf numFmtId="0" fontId="13" fillId="0" borderId="0" xfId="0" applyFont="1"/>
    <xf numFmtId="0" fontId="14" fillId="0" borderId="0" xfId="0" applyFont="1"/>
    <xf numFmtId="0" fontId="4" fillId="5" borderId="1" xfId="1" applyFont="1" applyFill="1" applyBorder="1"/>
    <xf numFmtId="0" fontId="4" fillId="5" borderId="1" xfId="1" applyFont="1" applyFill="1" applyBorder="1" applyAlignment="1">
      <alignment horizontal="right"/>
    </xf>
    <xf numFmtId="1" fontId="4" fillId="5" borderId="1" xfId="1" applyNumberFormat="1" applyFont="1" applyFill="1" applyBorder="1"/>
    <xf numFmtId="1" fontId="4" fillId="5" borderId="1" xfId="1" applyNumberFormat="1" applyFont="1" applyFill="1" applyBorder="1" applyProtection="1">
      <protection locked="0"/>
    </xf>
    <xf numFmtId="0" fontId="4" fillId="5" borderId="1" xfId="1" applyFont="1" applyFill="1" applyBorder="1" applyProtection="1"/>
    <xf numFmtId="0" fontId="4" fillId="5" borderId="8" xfId="1" applyFont="1" applyFill="1" applyBorder="1"/>
    <xf numFmtId="0" fontId="1" fillId="5" borderId="0" xfId="1" applyFill="1" applyBorder="1"/>
    <xf numFmtId="0" fontId="1" fillId="5" borderId="11" xfId="1" applyFill="1" applyBorder="1"/>
    <xf numFmtId="0" fontId="4" fillId="4" borderId="2" xfId="2" applyFont="1" applyFill="1" applyBorder="1" applyAlignment="1">
      <alignment horizontal="center"/>
    </xf>
    <xf numFmtId="0" fontId="4" fillId="4" borderId="4" xfId="2" applyFont="1" applyFill="1" applyBorder="1" applyAlignment="1">
      <alignment horizontal="center"/>
    </xf>
    <xf numFmtId="0" fontId="4" fillId="4" borderId="3" xfId="2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4" fillId="4" borderId="2" xfId="0" applyFont="1" applyFill="1" applyBorder="1" applyAlignment="1">
      <alignment horizontal="center" vertical="top"/>
    </xf>
    <xf numFmtId="0" fontId="4" fillId="4" borderId="4" xfId="0" applyFont="1" applyFill="1" applyBorder="1" applyAlignment="1">
      <alignment horizontal="center" vertical="top"/>
    </xf>
    <xf numFmtId="0" fontId="4" fillId="4" borderId="8" xfId="0" applyFont="1" applyFill="1" applyBorder="1" applyAlignment="1">
      <alignment horizontal="center" vertical="top"/>
    </xf>
    <xf numFmtId="0" fontId="3" fillId="4" borderId="2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3" xfId="0" applyFont="1" applyFill="1" applyBorder="1" applyAlignment="1">
      <alignment horizontal="left"/>
    </xf>
    <xf numFmtId="0" fontId="4" fillId="5" borderId="2" xfId="1" applyFont="1" applyFill="1" applyBorder="1" applyAlignment="1">
      <alignment horizontal="right"/>
    </xf>
    <xf numFmtId="0" fontId="4" fillId="5" borderId="4" xfId="1" applyFont="1" applyFill="1" applyBorder="1" applyAlignment="1">
      <alignment horizontal="right"/>
    </xf>
    <xf numFmtId="0" fontId="4" fillId="5" borderId="3" xfId="1" applyFont="1" applyFill="1" applyBorder="1" applyAlignment="1">
      <alignment horizontal="right"/>
    </xf>
    <xf numFmtId="0" fontId="4" fillId="4" borderId="4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</cellXfs>
  <cellStyles count="4">
    <cellStyle name="God" xfId="1" builtinId="26"/>
    <cellStyle name="Komma" xfId="3" builtinId="3"/>
    <cellStyle name="Normal" xfId="0" builtinId="0"/>
    <cellStyle name="Ugyldig" xfId="2" builtinId="27"/>
  </cellStyles>
  <dxfs count="0"/>
  <tableStyles count="0" defaultTableStyle="TableStyleMedium2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21164</xdr:colOff>
      <xdr:row>6</xdr:row>
      <xdr:rowOff>95250</xdr:rowOff>
    </xdr:from>
    <xdr:to>
      <xdr:col>13</xdr:col>
      <xdr:colOff>582083</xdr:colOff>
      <xdr:row>11</xdr:row>
      <xdr:rowOff>114300</xdr:rowOff>
    </xdr:to>
    <xdr:sp macro="" textlink="">
      <xdr:nvSpPr>
        <xdr:cNvPr id="3" name="Afrundet rektangel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9641414" y="2066925"/>
          <a:ext cx="5437719" cy="952500"/>
        </a:xfrm>
        <a:prstGeom prst="roundRect">
          <a:avLst/>
        </a:prstGeom>
        <a:solidFill>
          <a:schemeClr val="tx2">
            <a:lumMod val="20000"/>
            <a:lumOff val="80000"/>
          </a:schemeClr>
        </a:solidFill>
        <a:ln>
          <a:solidFill>
            <a:schemeClr val="tx2">
              <a:lumMod val="40000"/>
              <a:lumOff val="60000"/>
            </a:schemeClr>
          </a:solidFill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da-DK" sz="1100" b="1"/>
            <a:t>How to complete</a:t>
          </a:r>
        </a:p>
        <a:p>
          <a:pPr marL="171450" indent="-171450" algn="l">
            <a:buFont typeface="Wingdings" pitchFamily="2" charset="2"/>
            <a:buChar char="§"/>
          </a:pPr>
          <a:r>
            <a:rPr lang="da-DK" sz="1100" b="0"/>
            <a:t>Teaching/exercise</a:t>
          </a:r>
          <a:r>
            <a:rPr lang="da-DK" sz="1100" b="0" baseline="0"/>
            <a:t> h</a:t>
          </a:r>
          <a:r>
            <a:rPr lang="da-DK" sz="1100" b="0"/>
            <a:t>ours: State</a:t>
          </a:r>
          <a:r>
            <a:rPr lang="da-DK" sz="1100" b="0" baseline="0"/>
            <a:t> the total number of hours in each category.</a:t>
          </a:r>
          <a:endParaRPr lang="da-DK" sz="1100" b="0"/>
        </a:p>
        <a:p>
          <a:pPr marL="171450" indent="-171450" algn="l">
            <a:buFont typeface="Wingdings" pitchFamily="2" charset="2"/>
            <a:buChar char="§"/>
          </a:pPr>
          <a:r>
            <a:rPr lang="da-DK" sz="1100" b="0"/>
            <a:t>Rates include holiday pay.</a:t>
          </a:r>
        </a:p>
        <a:p>
          <a:pPr marL="171450" indent="-171450" algn="l">
            <a:buFont typeface="Wingdings" pitchFamily="2" charset="2"/>
            <a:buChar char="§"/>
          </a:pPr>
          <a:r>
            <a:rPr lang="da-DK" sz="1100" b="0"/>
            <a:t>Honorary fees: Max. 21.000 DKK</a:t>
          </a:r>
          <a:r>
            <a:rPr lang="da-DK" sz="1100" b="0" baseline="0"/>
            <a:t> for half a day/max. 31.000 DKK for a full day.</a:t>
          </a:r>
          <a:br>
            <a:rPr lang="da-DK" sz="1100" b="0"/>
          </a:br>
          <a:endParaRPr lang="da-DK" sz="1100" b="0"/>
        </a:p>
        <a:p>
          <a:pPr algn="l"/>
          <a:endParaRPr lang="da-DK" sz="1100" b="0"/>
        </a:p>
        <a:p>
          <a:pPr algn="l"/>
          <a:endParaRPr lang="da-DK" sz="1100" b="1"/>
        </a:p>
      </xdr:txBody>
    </xdr:sp>
    <xdr:clientData/>
  </xdr:twoCellAnchor>
  <xdr:twoCellAnchor>
    <xdr:from>
      <xdr:col>5</xdr:col>
      <xdr:colOff>10579</xdr:colOff>
      <xdr:row>14</xdr:row>
      <xdr:rowOff>74083</xdr:rowOff>
    </xdr:from>
    <xdr:to>
      <xdr:col>13</xdr:col>
      <xdr:colOff>592666</xdr:colOff>
      <xdr:row>19</xdr:row>
      <xdr:rowOff>123825</xdr:rowOff>
    </xdr:to>
    <xdr:sp macro="" textlink="">
      <xdr:nvSpPr>
        <xdr:cNvPr id="4" name="Afrundet rektangel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9630829" y="3541183"/>
          <a:ext cx="5458887" cy="973667"/>
        </a:xfrm>
        <a:prstGeom prst="roundRect">
          <a:avLst/>
        </a:prstGeom>
        <a:solidFill>
          <a:schemeClr val="tx2">
            <a:lumMod val="20000"/>
            <a:lumOff val="80000"/>
          </a:schemeClr>
        </a:solidFill>
        <a:ln>
          <a:solidFill>
            <a:schemeClr val="tx2">
              <a:lumMod val="40000"/>
              <a:lumOff val="60000"/>
            </a:schemeClr>
          </a:solidFill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da-D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How to complete</a:t>
          </a:r>
          <a:endParaRPr lang="da-DK">
            <a:effectLst/>
          </a:endParaRPr>
        </a:p>
        <a:p>
          <a:pPr marL="171450" indent="-171450" algn="l">
            <a:buFont typeface="Wingdings" pitchFamily="2" charset="2"/>
            <a:buChar char="§"/>
          </a:pPr>
          <a:r>
            <a:rPr lang="da-DK" sz="1100" b="0"/>
            <a:t>Accomodation: state </a:t>
          </a:r>
          <a:r>
            <a:rPr lang="da-DK" sz="1100" b="0" baseline="0"/>
            <a:t>total number of hotel nights for all teachers.</a:t>
          </a:r>
        </a:p>
        <a:p>
          <a:pPr marL="171450" indent="-171450" algn="l">
            <a:buFont typeface="Wingdings" pitchFamily="2" charset="2"/>
            <a:buChar char="§"/>
          </a:pPr>
          <a:r>
            <a:rPr lang="da-DK" sz="1100" b="0" baseline="0"/>
            <a:t>Travel: state total number of external teachers traveling from each destination.</a:t>
          </a:r>
        </a:p>
        <a:p>
          <a:pPr marL="171450" indent="-171450" algn="l">
            <a:buFont typeface="Wingdings" pitchFamily="2" charset="2"/>
            <a:buChar char="§"/>
          </a:pPr>
          <a:r>
            <a:rPr lang="da-DK" sz="1100" b="0" baseline="0"/>
            <a:t>Overseas from Australia /New Zealand: state the amount you wish to apply for.</a:t>
          </a:r>
        </a:p>
        <a:p>
          <a:pPr marL="171450" indent="-171450" algn="l">
            <a:buFont typeface="Wingdings" pitchFamily="2" charset="2"/>
            <a:buChar char="§"/>
          </a:pPr>
          <a:endParaRPr lang="da-DK" sz="1100" b="0" baseline="0"/>
        </a:p>
        <a:p>
          <a:pPr marL="171450" indent="-171450" algn="l">
            <a:buFont typeface="Wingdings" pitchFamily="2" charset="2"/>
            <a:buChar char="§"/>
          </a:pPr>
          <a:endParaRPr lang="da-DK" sz="1100" b="0"/>
        </a:p>
        <a:p>
          <a:pPr algn="l"/>
          <a:endParaRPr lang="da-DK" sz="1100" b="1"/>
        </a:p>
      </xdr:txBody>
    </xdr:sp>
    <xdr:clientData/>
  </xdr:twoCellAnchor>
  <xdr:twoCellAnchor>
    <xdr:from>
      <xdr:col>5</xdr:col>
      <xdr:colOff>21167</xdr:colOff>
      <xdr:row>28</xdr:row>
      <xdr:rowOff>137583</xdr:rowOff>
    </xdr:from>
    <xdr:to>
      <xdr:col>13</xdr:col>
      <xdr:colOff>582084</xdr:colOff>
      <xdr:row>39</xdr:row>
      <xdr:rowOff>0</xdr:rowOff>
    </xdr:to>
    <xdr:sp macro="" textlink="">
      <xdr:nvSpPr>
        <xdr:cNvPr id="5" name="Afrundet rektangel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9641417" y="6433608"/>
          <a:ext cx="5437717" cy="2167467"/>
        </a:xfrm>
        <a:prstGeom prst="roundRect">
          <a:avLst/>
        </a:prstGeom>
        <a:solidFill>
          <a:schemeClr val="tx2">
            <a:lumMod val="20000"/>
            <a:lumOff val="80000"/>
          </a:schemeClr>
        </a:solidFill>
        <a:ln>
          <a:solidFill>
            <a:schemeClr val="tx2">
              <a:lumMod val="40000"/>
              <a:lumOff val="60000"/>
            </a:schemeClr>
          </a:solidFill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da-D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How to complete</a:t>
          </a:r>
          <a:endParaRPr lang="da-DK">
            <a:effectLst/>
          </a:endParaRPr>
        </a:p>
        <a:p>
          <a:pPr marL="171450" indent="-171450" algn="l">
            <a:buFont typeface="Wingdings" pitchFamily="2" charset="2"/>
            <a:buChar char="§"/>
          </a:pPr>
          <a:r>
            <a:rPr lang="da-DK" sz="1100" b="0" baseline="0"/>
            <a:t>Refreshments: </a:t>
          </a:r>
          <a:br>
            <a:rPr lang="da-DK" sz="1100" b="0" baseline="0"/>
          </a:br>
          <a:r>
            <a:rPr lang="da-DK" sz="1100" b="0" baseline="0"/>
            <a:t>a) up to 120 DKK per student/teacher per day (morning and afternoon catering). For speakers/instructors only when present at the career activity. </a:t>
          </a:r>
          <a:br>
            <a:rPr lang="da-DK" sz="1100" b="0" baseline="0"/>
          </a:br>
          <a:r>
            <a:rPr lang="da-DK" sz="1100" b="0" baseline="0"/>
            <a:t>b) </a:t>
          </a:r>
          <a:r>
            <a:rPr lang="da-DK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up to 160 DKK per student/speaker/instructor per day (morning, sandwich for lunch and afternoon catering). For speakers/instructors only when present at the course.</a:t>
          </a:r>
          <a:endParaRPr lang="da-DK" sz="1100" b="0" baseline="0"/>
        </a:p>
        <a:p>
          <a:pPr marL="171450" indent="-171450" algn="l">
            <a:buFont typeface="Wingdings" pitchFamily="2" charset="2"/>
            <a:buChar char="§"/>
          </a:pPr>
          <a:r>
            <a:rPr lang="da-DK" sz="1100" b="0" baseline="0"/>
            <a:t>Dinner: only external speakers/instructors and responsible organizer can participate. Maximum one dinner if the career activity lasts a week or less. </a:t>
          </a:r>
          <a:endParaRPr lang="da-DK" sz="1100" b="0"/>
        </a:p>
        <a:p>
          <a:pPr marL="171450" indent="-171450" algn="l">
            <a:buFont typeface="Wingdings" pitchFamily="2" charset="2"/>
            <a:buChar char="§"/>
          </a:pPr>
          <a:r>
            <a:rPr lang="da-DK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Classroom: We encourage use of UCPH classrooms, as they are free of charge. </a:t>
          </a:r>
          <a:r>
            <a:rPr lang="da-DK" sz="1100" b="0" i="1"/>
            <a:t>If you state</a:t>
          </a:r>
          <a:r>
            <a:rPr lang="da-DK" sz="1100" b="0" i="1" baseline="0"/>
            <a:t> expenditures you will need to specify the expenses in the green box</a:t>
          </a:r>
          <a:r>
            <a:rPr lang="da-DK" sz="1100" b="0" baseline="0"/>
            <a:t>. </a:t>
          </a:r>
        </a:p>
      </xdr:txBody>
    </xdr:sp>
    <xdr:clientData/>
  </xdr:twoCellAnchor>
  <xdr:twoCellAnchor>
    <xdr:from>
      <xdr:col>4</xdr:col>
      <xdr:colOff>42333</xdr:colOff>
      <xdr:row>8</xdr:row>
      <xdr:rowOff>127000</xdr:rowOff>
    </xdr:from>
    <xdr:to>
      <xdr:col>4</xdr:col>
      <xdr:colOff>476250</xdr:colOff>
      <xdr:row>8</xdr:row>
      <xdr:rowOff>127000</xdr:rowOff>
    </xdr:to>
    <xdr:cxnSp macro="">
      <xdr:nvCxnSpPr>
        <xdr:cNvPr id="8" name="Lige pilforbindels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CxnSpPr/>
      </xdr:nvCxnSpPr>
      <xdr:spPr>
        <a:xfrm flipH="1">
          <a:off x="7958666" y="2899833"/>
          <a:ext cx="433917" cy="0"/>
        </a:xfrm>
        <a:prstGeom prst="straightConnector1">
          <a:avLst/>
        </a:prstGeom>
        <a:ln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63500</xdr:colOff>
      <xdr:row>18</xdr:row>
      <xdr:rowOff>74084</xdr:rowOff>
    </xdr:from>
    <xdr:to>
      <xdr:col>4</xdr:col>
      <xdr:colOff>503769</xdr:colOff>
      <xdr:row>18</xdr:row>
      <xdr:rowOff>84668</xdr:rowOff>
    </xdr:to>
    <xdr:cxnSp macro="">
      <xdr:nvCxnSpPr>
        <xdr:cNvPr id="12" name="Lige pilforbindels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CxnSpPr/>
      </xdr:nvCxnSpPr>
      <xdr:spPr>
        <a:xfrm flipH="1" flipV="1">
          <a:off x="7979833" y="4370917"/>
          <a:ext cx="440269" cy="10584"/>
        </a:xfrm>
        <a:prstGeom prst="straightConnector1">
          <a:avLst/>
        </a:prstGeom>
        <a:ln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95250</xdr:colOff>
      <xdr:row>31</xdr:row>
      <xdr:rowOff>95251</xdr:rowOff>
    </xdr:from>
    <xdr:to>
      <xdr:col>4</xdr:col>
      <xdr:colOff>550334</xdr:colOff>
      <xdr:row>31</xdr:row>
      <xdr:rowOff>95251</xdr:rowOff>
    </xdr:to>
    <xdr:cxnSp macro="">
      <xdr:nvCxnSpPr>
        <xdr:cNvPr id="14" name="Lige pilforbindels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CxnSpPr/>
      </xdr:nvCxnSpPr>
      <xdr:spPr>
        <a:xfrm flipH="1">
          <a:off x="8011583" y="7059084"/>
          <a:ext cx="455084" cy="0"/>
        </a:xfrm>
        <a:prstGeom prst="straightConnector1">
          <a:avLst/>
        </a:prstGeom>
        <a:ln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31750</xdr:colOff>
      <xdr:row>22</xdr:row>
      <xdr:rowOff>80434</xdr:rowOff>
    </xdr:from>
    <xdr:to>
      <xdr:col>13</xdr:col>
      <xdr:colOff>603250</xdr:colOff>
      <xdr:row>27</xdr:row>
      <xdr:rowOff>180975</xdr:rowOff>
    </xdr:to>
    <xdr:sp macro="" textlink="">
      <xdr:nvSpPr>
        <xdr:cNvPr id="9" name="Afrundet rektangel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8251825" y="4300009"/>
          <a:ext cx="5448300" cy="1053041"/>
        </a:xfrm>
        <a:prstGeom prst="roundRect">
          <a:avLst/>
        </a:prstGeom>
        <a:solidFill>
          <a:schemeClr val="tx2">
            <a:lumMod val="20000"/>
            <a:lumOff val="80000"/>
          </a:schemeClr>
        </a:solidFill>
        <a:ln>
          <a:solidFill>
            <a:schemeClr val="tx2">
              <a:lumMod val="40000"/>
              <a:lumOff val="60000"/>
            </a:schemeClr>
          </a:solidFill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da-DK" sz="1100" b="1"/>
            <a:t>How to complete</a:t>
          </a:r>
        </a:p>
        <a:p>
          <a:pPr marL="171450" indent="-171450">
            <a:buFont typeface="Wingdings" pitchFamily="2" charset="2"/>
            <a:buChar char="§"/>
          </a:pPr>
          <a:r>
            <a:rPr lang="da-DK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Graduate programme management</a:t>
          </a:r>
          <a:r>
            <a:rPr lang="da-DK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da-DK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hours/career</a:t>
          </a:r>
          <a:r>
            <a:rPr lang="da-DK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activity</a:t>
          </a:r>
          <a:r>
            <a:rPr lang="da-DK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administration: </a:t>
          </a:r>
          <a:r>
            <a:rPr lang="da-D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Automatic</a:t>
          </a:r>
          <a:r>
            <a:rPr lang="da-DK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calulation to maximum amount unless you state a number.</a:t>
          </a:r>
        </a:p>
        <a:p>
          <a:pPr marL="171450" indent="-171450">
            <a:buFont typeface="Wingdings" pitchFamily="2" charset="2"/>
            <a:buChar char="§"/>
          </a:pPr>
          <a:r>
            <a:rPr lang="da-D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If you wish to be compensated less, please </a:t>
          </a:r>
          <a:r>
            <a:rPr lang="da-DK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reduce or delete the </a:t>
          </a:r>
          <a:r>
            <a:rPr lang="da-D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number in the blue boxes.</a:t>
          </a:r>
        </a:p>
        <a:p>
          <a:pPr algn="l"/>
          <a:endParaRPr lang="da-DK" sz="1100" b="0"/>
        </a:p>
        <a:p>
          <a:pPr algn="l"/>
          <a:endParaRPr lang="da-DK" sz="1100" b="1"/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13</xdr:col>
      <xdr:colOff>594786</xdr:colOff>
      <xdr:row>5</xdr:row>
      <xdr:rowOff>0</xdr:rowOff>
    </xdr:to>
    <xdr:sp macro="" textlink="">
      <xdr:nvSpPr>
        <xdr:cNvPr id="13" name="Afrundet rektangel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9898380" y="236220"/>
          <a:ext cx="5593506" cy="1432560"/>
        </a:xfrm>
        <a:prstGeom prst="roundRect">
          <a:avLst/>
        </a:prstGeom>
        <a:solidFill>
          <a:schemeClr val="tx2">
            <a:lumMod val="20000"/>
            <a:lumOff val="80000"/>
          </a:schemeClr>
        </a:solidFill>
        <a:ln>
          <a:solidFill>
            <a:schemeClr val="tx2">
              <a:lumMod val="40000"/>
              <a:lumOff val="60000"/>
            </a:schemeClr>
          </a:solidFill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indent="0" algn="l">
            <a:buFontTx/>
            <a:buNone/>
          </a:pPr>
          <a:r>
            <a:rPr lang="da-DK" sz="1100" b="1"/>
            <a:t>General information, please read before applying</a:t>
          </a:r>
        </a:p>
        <a:p>
          <a:pPr marL="171450" indent="-171450" algn="l">
            <a:buFont typeface="Wingdings" pitchFamily="2" charset="2"/>
            <a:buChar char="§"/>
          </a:pPr>
          <a:r>
            <a:rPr lang="da-DK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Please do not exeed the maximum price per participant. Therefore</a:t>
          </a:r>
          <a:r>
            <a:rPr lang="da-DK" sz="11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only state the </a:t>
          </a:r>
          <a:r>
            <a:rPr lang="da-DK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expenditures you wish to be compensated.</a:t>
          </a:r>
          <a:r>
            <a:rPr lang="da-DK" i="0"/>
            <a:t> </a:t>
          </a:r>
        </a:p>
        <a:p>
          <a:pPr marL="171450" indent="-171450" algn="l">
            <a:buFont typeface="Wingdings" pitchFamily="2" charset="2"/>
            <a:buChar char="§"/>
          </a:pPr>
          <a:r>
            <a:rPr lang="da-DK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Only fill in green boxes.</a:t>
          </a:r>
          <a:r>
            <a:rPr lang="da-DK" i="0"/>
            <a:t> </a:t>
          </a:r>
          <a:r>
            <a:rPr lang="da-DK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The rates are fixed. </a:t>
          </a:r>
          <a:endParaRPr lang="da-DK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171450" indent="-171450" algn="l">
            <a:buFont typeface="Wingdings" pitchFamily="2" charset="2"/>
            <a:buChar char="§"/>
          </a:pPr>
          <a:r>
            <a:rPr lang="da-DK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Career activity hours</a:t>
          </a:r>
          <a:r>
            <a:rPr lang="da-DK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and a</a:t>
          </a:r>
          <a:r>
            <a:rPr lang="da-DK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dditional</a:t>
          </a:r>
          <a:r>
            <a:rPr lang="da-DK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hours have 1.5 preparation hour calculated. If additional hours are stated, please explain the extra workload in the career activity description. </a:t>
          </a:r>
          <a:endParaRPr lang="da-DK" sz="1100">
            <a:effectLst/>
          </a:endParaRPr>
        </a:p>
        <a:p>
          <a:pPr marL="171450" indent="-171450" algn="l">
            <a:buFont typeface="Wingdings" pitchFamily="2" charset="2"/>
            <a:buChar char="§"/>
          </a:pPr>
          <a:endParaRPr lang="da-DK" i="0"/>
        </a:p>
        <a:p>
          <a:pPr marL="171450" indent="-171450" algn="l">
            <a:buFont typeface="Wingdings" pitchFamily="2" charset="2"/>
            <a:buChar char="§"/>
          </a:pPr>
          <a:endParaRPr lang="da-DK" sz="1100" b="1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T42"/>
  <sheetViews>
    <sheetView tabSelected="1" zoomScaleNormal="100" workbookViewId="0">
      <selection activeCell="A4" sqref="A4"/>
    </sheetView>
  </sheetViews>
  <sheetFormatPr defaultRowHeight="14.5" x14ac:dyDescent="0.35"/>
  <cols>
    <col min="1" max="1" width="79" customWidth="1"/>
    <col min="2" max="2" width="11" style="15" customWidth="1"/>
    <col min="3" max="3" width="8.453125" style="15" bestFit="1" customWidth="1"/>
    <col min="4" max="4" width="15.90625" style="15" customWidth="1"/>
  </cols>
  <sheetData>
    <row r="1" spans="1:20" s="16" customFormat="1" ht="18.5" x14ac:dyDescent="0.45">
      <c r="A1" s="19" t="s">
        <v>34</v>
      </c>
      <c r="B1" s="20"/>
      <c r="C1" s="17"/>
      <c r="D1" s="21" t="s">
        <v>45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</row>
    <row r="2" spans="1:20" s="16" customFormat="1" ht="18.5" x14ac:dyDescent="0.45">
      <c r="A2" s="36"/>
      <c r="B2" s="20"/>
      <c r="C2" s="17"/>
      <c r="D2" s="21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</row>
    <row r="3" spans="1:20" s="9" customFormat="1" x14ac:dyDescent="0.35">
      <c r="A3" s="18" t="s">
        <v>38</v>
      </c>
      <c r="B3" s="82" t="s">
        <v>8</v>
      </c>
      <c r="C3" s="83"/>
      <c r="D3" s="84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</row>
    <row r="4" spans="1:20" x14ac:dyDescent="0.35">
      <c r="A4" s="1" t="s">
        <v>7</v>
      </c>
      <c r="B4" s="85">
        <v>0</v>
      </c>
      <c r="C4" s="86"/>
      <c r="D4" s="87"/>
    </row>
    <row r="5" spans="1:20" x14ac:dyDescent="0.35">
      <c r="A5" s="1" t="s">
        <v>35</v>
      </c>
      <c r="B5" s="85">
        <v>0</v>
      </c>
      <c r="C5" s="86"/>
      <c r="D5" s="87"/>
    </row>
    <row r="6" spans="1:20" x14ac:dyDescent="0.35">
      <c r="A6" s="77"/>
      <c r="B6" s="77"/>
      <c r="C6" s="77"/>
      <c r="D6" s="78"/>
    </row>
    <row r="7" spans="1:20" x14ac:dyDescent="0.35">
      <c r="A7" s="2" t="s">
        <v>9</v>
      </c>
      <c r="B7" s="3" t="s">
        <v>8</v>
      </c>
      <c r="C7" s="11" t="s">
        <v>0</v>
      </c>
      <c r="D7" s="4" t="s">
        <v>1</v>
      </c>
    </row>
    <row r="8" spans="1:20" x14ac:dyDescent="0.35">
      <c r="A8" s="5" t="s">
        <v>41</v>
      </c>
      <c r="B8" s="66">
        <v>0</v>
      </c>
      <c r="C8" s="25">
        <v>428</v>
      </c>
      <c r="D8" s="38">
        <f>C8*B8*6</f>
        <v>0</v>
      </c>
    </row>
    <row r="9" spans="1:20" x14ac:dyDescent="0.35">
      <c r="A9" s="5" t="s">
        <v>11</v>
      </c>
      <c r="B9" s="66">
        <v>0</v>
      </c>
      <c r="C9" s="25">
        <v>428</v>
      </c>
      <c r="D9" s="38">
        <f>C9*B9*2.5</f>
        <v>0</v>
      </c>
    </row>
    <row r="10" spans="1:20" x14ac:dyDescent="0.35">
      <c r="A10" s="5" t="s">
        <v>42</v>
      </c>
      <c r="B10" s="67">
        <v>0</v>
      </c>
      <c r="C10" s="25">
        <v>341.26</v>
      </c>
      <c r="D10" s="39">
        <f>C10*B10*3.5</f>
        <v>0</v>
      </c>
    </row>
    <row r="11" spans="1:20" x14ac:dyDescent="0.35">
      <c r="A11" s="5" t="s">
        <v>12</v>
      </c>
      <c r="B11" s="66">
        <v>0</v>
      </c>
      <c r="C11" s="25">
        <v>341.26</v>
      </c>
      <c r="D11" s="38">
        <f>C11*B11*2.5</f>
        <v>0</v>
      </c>
    </row>
    <row r="12" spans="1:20" x14ac:dyDescent="0.35">
      <c r="A12" s="5" t="s">
        <v>43</v>
      </c>
      <c r="B12" s="66"/>
      <c r="C12" s="25"/>
      <c r="D12" s="38">
        <v>0</v>
      </c>
    </row>
    <row r="13" spans="1:20" x14ac:dyDescent="0.35">
      <c r="A13" s="5" t="s">
        <v>6</v>
      </c>
      <c r="B13" s="30"/>
      <c r="C13" s="31"/>
      <c r="D13" s="39">
        <f>SUM(D8:D12)</f>
        <v>0</v>
      </c>
    </row>
    <row r="14" spans="1:20" x14ac:dyDescent="0.35">
      <c r="A14" s="88"/>
      <c r="B14" s="88"/>
      <c r="C14" s="88"/>
      <c r="D14" s="89"/>
    </row>
    <row r="15" spans="1:20" x14ac:dyDescent="0.35">
      <c r="A15" s="2" t="s">
        <v>19</v>
      </c>
      <c r="B15" s="3" t="s">
        <v>8</v>
      </c>
      <c r="C15" s="13" t="s">
        <v>0</v>
      </c>
      <c r="D15" s="4" t="s">
        <v>1</v>
      </c>
    </row>
    <row r="16" spans="1:20" x14ac:dyDescent="0.35">
      <c r="A16" s="5" t="s">
        <v>17</v>
      </c>
      <c r="B16" s="66">
        <v>0</v>
      </c>
      <c r="C16" s="27"/>
      <c r="D16" s="38"/>
    </row>
    <row r="17" spans="1:4" x14ac:dyDescent="0.35">
      <c r="A17" s="5" t="s">
        <v>18</v>
      </c>
      <c r="B17" s="66">
        <v>0</v>
      </c>
      <c r="C17" s="27">
        <v>1448</v>
      </c>
      <c r="D17" s="38">
        <f>B17*C17</f>
        <v>0</v>
      </c>
    </row>
    <row r="18" spans="1:4" x14ac:dyDescent="0.35">
      <c r="A18" s="5" t="s">
        <v>40</v>
      </c>
      <c r="B18" s="66">
        <v>0</v>
      </c>
      <c r="C18" s="27">
        <v>1000</v>
      </c>
      <c r="D18" s="38">
        <f t="shared" ref="D18:D20" si="0">B18*C18</f>
        <v>0</v>
      </c>
    </row>
    <row r="19" spans="1:4" x14ac:dyDescent="0.35">
      <c r="A19" s="5" t="s">
        <v>14</v>
      </c>
      <c r="B19" s="66">
        <v>0</v>
      </c>
      <c r="C19" s="27">
        <v>4500</v>
      </c>
      <c r="D19" s="38">
        <f t="shared" si="0"/>
        <v>0</v>
      </c>
    </row>
    <row r="20" spans="1:4" x14ac:dyDescent="0.35">
      <c r="A20" s="5" t="s">
        <v>10</v>
      </c>
      <c r="B20" s="66">
        <v>0</v>
      </c>
      <c r="C20" s="27">
        <v>10000</v>
      </c>
      <c r="D20" s="38">
        <f t="shared" si="0"/>
        <v>0</v>
      </c>
    </row>
    <row r="21" spans="1:4" x14ac:dyDescent="0.35">
      <c r="A21" s="5" t="s">
        <v>16</v>
      </c>
      <c r="B21" s="68">
        <v>0</v>
      </c>
      <c r="C21" s="27"/>
      <c r="D21" s="42">
        <f>B21</f>
        <v>0</v>
      </c>
    </row>
    <row r="22" spans="1:4" x14ac:dyDescent="0.35">
      <c r="A22" s="7" t="s">
        <v>6</v>
      </c>
      <c r="B22" s="28"/>
      <c r="C22" s="25"/>
      <c r="D22" s="38">
        <f>SUM(D17:D21)</f>
        <v>0</v>
      </c>
    </row>
    <row r="23" spans="1:4" x14ac:dyDescent="0.35">
      <c r="A23" s="74"/>
      <c r="B23" s="75"/>
      <c r="C23" s="75"/>
      <c r="D23" s="76"/>
    </row>
    <row r="24" spans="1:4" x14ac:dyDescent="0.35">
      <c r="A24" s="6" t="s">
        <v>13</v>
      </c>
      <c r="B24" s="3" t="s">
        <v>8</v>
      </c>
      <c r="C24" s="13" t="s">
        <v>0</v>
      </c>
      <c r="D24" s="4" t="s">
        <v>1</v>
      </c>
    </row>
    <row r="25" spans="1:4" x14ac:dyDescent="0.35">
      <c r="A25" s="7" t="s">
        <v>39</v>
      </c>
      <c r="B25" s="69">
        <v>0</v>
      </c>
      <c r="C25" s="25">
        <v>428</v>
      </c>
      <c r="D25" s="38">
        <f>B25*C25</f>
        <v>0</v>
      </c>
    </row>
    <row r="26" spans="1:4" x14ac:dyDescent="0.35">
      <c r="A26" s="5" t="s">
        <v>37</v>
      </c>
      <c r="B26" s="70">
        <v>0</v>
      </c>
      <c r="C26" s="34">
        <v>237.71</v>
      </c>
      <c r="D26" s="38">
        <f>SUM(B26*C26)</f>
        <v>0</v>
      </c>
    </row>
    <row r="27" spans="1:4" x14ac:dyDescent="0.35">
      <c r="A27" s="7" t="s">
        <v>6</v>
      </c>
      <c r="B27" s="8"/>
      <c r="C27" s="33"/>
      <c r="D27" s="40">
        <f>SUM(D25:D26)</f>
        <v>0</v>
      </c>
    </row>
    <row r="28" spans="1:4" x14ac:dyDescent="0.35">
      <c r="A28" s="77"/>
      <c r="B28" s="77"/>
      <c r="C28" s="77"/>
      <c r="D28" s="78"/>
    </row>
    <row r="29" spans="1:4" x14ac:dyDescent="0.35">
      <c r="A29" s="2" t="s">
        <v>4</v>
      </c>
      <c r="B29" s="3" t="s">
        <v>8</v>
      </c>
      <c r="C29" s="13" t="s">
        <v>0</v>
      </c>
      <c r="D29" s="6" t="s">
        <v>3</v>
      </c>
    </row>
    <row r="30" spans="1:4" x14ac:dyDescent="0.35">
      <c r="A30" s="5" t="s">
        <v>22</v>
      </c>
      <c r="B30" s="43">
        <v>0</v>
      </c>
      <c r="C30" s="37">
        <v>120</v>
      </c>
      <c r="D30" s="66"/>
    </row>
    <row r="31" spans="1:4" x14ac:dyDescent="0.35">
      <c r="A31" s="5" t="s">
        <v>15</v>
      </c>
      <c r="B31" s="66">
        <v>0</v>
      </c>
      <c r="C31" s="37">
        <v>900</v>
      </c>
      <c r="D31" s="38">
        <f>B31*C31</f>
        <v>0</v>
      </c>
    </row>
    <row r="32" spans="1:4" x14ac:dyDescent="0.35">
      <c r="A32" s="5" t="s">
        <v>20</v>
      </c>
      <c r="B32" s="66">
        <v>0</v>
      </c>
      <c r="C32" s="26"/>
      <c r="D32" s="38">
        <v>0</v>
      </c>
    </row>
    <row r="33" spans="1:46" x14ac:dyDescent="0.35">
      <c r="A33" s="5" t="s">
        <v>21</v>
      </c>
      <c r="B33" s="66">
        <v>0</v>
      </c>
      <c r="C33" s="26"/>
      <c r="D33" s="42">
        <f>B33</f>
        <v>0</v>
      </c>
    </row>
    <row r="34" spans="1:46" x14ac:dyDescent="0.35">
      <c r="A34" s="71" t="s">
        <v>36</v>
      </c>
      <c r="B34" s="43"/>
      <c r="C34" s="45"/>
      <c r="D34" s="46"/>
    </row>
    <row r="35" spans="1:46" x14ac:dyDescent="0.35">
      <c r="A35" s="72"/>
      <c r="B35" s="43"/>
      <c r="C35" s="45"/>
      <c r="D35" s="46"/>
    </row>
    <row r="36" spans="1:46" x14ac:dyDescent="0.35">
      <c r="A36" s="73"/>
      <c r="B36" s="43"/>
      <c r="C36" s="45"/>
      <c r="D36" s="46"/>
    </row>
    <row r="37" spans="1:46" s="10" customFormat="1" x14ac:dyDescent="0.35">
      <c r="A37" s="44" t="s">
        <v>6</v>
      </c>
      <c r="B37" s="32"/>
      <c r="C37" s="29"/>
      <c r="D37" s="38">
        <f>SUM(D30:D33)</f>
        <v>0</v>
      </c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 s="12"/>
    </row>
    <row r="38" spans="1:46" ht="15" thickBot="1" x14ac:dyDescent="0.4">
      <c r="A38" s="79"/>
      <c r="B38" s="80"/>
      <c r="C38" s="80"/>
      <c r="D38" s="81"/>
    </row>
    <row r="39" spans="1:46" ht="15" thickBot="1" x14ac:dyDescent="0.4">
      <c r="A39" s="23" t="s">
        <v>2</v>
      </c>
      <c r="B39" s="24"/>
      <c r="C39" s="24"/>
      <c r="D39" s="41">
        <f>D37+D27+D22+D13</f>
        <v>0</v>
      </c>
    </row>
    <row r="40" spans="1:46" ht="15" thickBot="1" x14ac:dyDescent="0.4">
      <c r="A40" s="14" t="s">
        <v>44</v>
      </c>
      <c r="B40" s="17"/>
      <c r="C40" s="17"/>
      <c r="D40" s="41" t="e">
        <f>D39/B4</f>
        <v>#DIV/0!</v>
      </c>
    </row>
    <row r="41" spans="1:46" x14ac:dyDescent="0.35">
      <c r="D41" s="22" t="s">
        <v>5</v>
      </c>
    </row>
    <row r="42" spans="1:46" x14ac:dyDescent="0.35">
      <c r="A42" s="35"/>
    </row>
  </sheetData>
  <mergeCells count="8">
    <mergeCell ref="A23:D23"/>
    <mergeCell ref="A28:D28"/>
    <mergeCell ref="A38:D38"/>
    <mergeCell ref="B3:D3"/>
    <mergeCell ref="A6:D6"/>
    <mergeCell ref="B4:D4"/>
    <mergeCell ref="B5:D5"/>
    <mergeCell ref="A14:D14"/>
  </mergeCells>
  <pageMargins left="0.70866141732283472" right="0.70866141732283472" top="0.74803149606299213" bottom="0.74803149606299213" header="0.31496062992125984" footer="0.31496062992125984"/>
  <pageSetup paperSize="8" scale="90" fitToWidth="0" orientation="landscape" r:id="rId1"/>
  <ignoredErrors>
    <ignoredError sqref="D17:D22 D11 D8 D25 D31 D37 D26" unlockedFormula="1"/>
    <ignoredError sqref="D10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5"/>
  <sheetViews>
    <sheetView zoomScaleNormal="100" workbookViewId="0">
      <selection activeCell="D22" sqref="D22"/>
    </sheetView>
  </sheetViews>
  <sheetFormatPr defaultColWidth="9.08984375" defaultRowHeight="14.5" x14ac:dyDescent="0.35"/>
  <cols>
    <col min="1" max="1" width="59.54296875" customWidth="1"/>
    <col min="2" max="2" width="35.54296875" customWidth="1"/>
    <col min="3" max="3" width="15" customWidth="1"/>
    <col min="4" max="4" width="14.54296875" customWidth="1"/>
    <col min="5" max="5" width="20" customWidth="1"/>
  </cols>
  <sheetData>
    <row r="1" spans="1:5" ht="15.5" x14ac:dyDescent="0.35">
      <c r="A1" s="64" t="s">
        <v>32</v>
      </c>
      <c r="B1" s="65"/>
      <c r="C1" s="65"/>
      <c r="D1" s="65"/>
    </row>
    <row r="3" spans="1:5" x14ac:dyDescent="0.35">
      <c r="A3" s="10" t="s">
        <v>31</v>
      </c>
      <c r="B3" s="10"/>
      <c r="C3" s="10"/>
      <c r="D3" s="10"/>
      <c r="E3" s="10"/>
    </row>
    <row r="4" spans="1:5" x14ac:dyDescent="0.35">
      <c r="A4" s="10" t="s">
        <v>26</v>
      </c>
      <c r="B4" s="10"/>
      <c r="C4" s="10" t="s">
        <v>28</v>
      </c>
      <c r="D4" s="10" t="s">
        <v>23</v>
      </c>
      <c r="E4" s="10"/>
    </row>
    <row r="5" spans="1:5" x14ac:dyDescent="0.35">
      <c r="A5" s="47" t="s">
        <v>24</v>
      </c>
      <c r="B5" s="49"/>
      <c r="C5" s="50"/>
      <c r="D5" s="25">
        <v>293.92</v>
      </c>
      <c r="E5" s="38">
        <f>D5*C5*6</f>
        <v>0</v>
      </c>
    </row>
    <row r="6" spans="1:5" x14ac:dyDescent="0.35">
      <c r="A6" s="47" t="s">
        <v>25</v>
      </c>
      <c r="B6" s="49"/>
      <c r="C6" s="51"/>
      <c r="D6" s="52"/>
      <c r="E6" s="38"/>
    </row>
    <row r="7" spans="1:5" x14ac:dyDescent="0.35">
      <c r="A7" s="47" t="s">
        <v>24</v>
      </c>
      <c r="B7" s="49"/>
      <c r="C7" s="50"/>
      <c r="D7" s="25">
        <v>293.92</v>
      </c>
      <c r="E7" s="38">
        <f t="shared" ref="E7:E13" si="0">D7*C7*6</f>
        <v>0</v>
      </c>
    </row>
    <row r="8" spans="1:5" x14ac:dyDescent="0.35">
      <c r="A8" s="47" t="s">
        <v>25</v>
      </c>
      <c r="B8" s="53"/>
      <c r="C8" s="51"/>
      <c r="D8" s="52"/>
      <c r="E8" s="38"/>
    </row>
    <row r="9" spans="1:5" x14ac:dyDescent="0.35">
      <c r="A9" s="47" t="s">
        <v>24</v>
      </c>
      <c r="B9" s="49"/>
      <c r="C9" s="54"/>
      <c r="D9" s="25">
        <v>293.92</v>
      </c>
      <c r="E9" s="38">
        <f t="shared" si="0"/>
        <v>0</v>
      </c>
    </row>
    <row r="10" spans="1:5" x14ac:dyDescent="0.35">
      <c r="A10" s="47" t="s">
        <v>25</v>
      </c>
      <c r="B10" s="49"/>
      <c r="C10" s="51"/>
      <c r="D10" s="52"/>
      <c r="E10" s="38"/>
    </row>
    <row r="11" spans="1:5" x14ac:dyDescent="0.35">
      <c r="A11" s="47" t="s">
        <v>24</v>
      </c>
      <c r="B11" s="49"/>
      <c r="C11" s="50"/>
      <c r="D11" s="25">
        <v>293.92</v>
      </c>
      <c r="E11" s="38">
        <f t="shared" si="0"/>
        <v>0</v>
      </c>
    </row>
    <row r="12" spans="1:5" x14ac:dyDescent="0.35">
      <c r="A12" s="47" t="s">
        <v>25</v>
      </c>
      <c r="B12" s="49"/>
      <c r="C12" s="51"/>
      <c r="D12" s="52"/>
      <c r="E12" s="38"/>
    </row>
    <row r="13" spans="1:5" x14ac:dyDescent="0.35">
      <c r="A13" s="47" t="s">
        <v>24</v>
      </c>
      <c r="B13" s="49"/>
      <c r="C13" s="50"/>
      <c r="D13" s="25">
        <v>293.92</v>
      </c>
      <c r="E13" s="38">
        <f t="shared" si="0"/>
        <v>0</v>
      </c>
    </row>
    <row r="14" spans="1:5" x14ac:dyDescent="0.35">
      <c r="A14" s="47" t="s">
        <v>25</v>
      </c>
      <c r="B14" s="62"/>
      <c r="C14" s="51"/>
      <c r="D14" s="52"/>
      <c r="E14" s="38"/>
    </row>
    <row r="15" spans="1:5" x14ac:dyDescent="0.35">
      <c r="A15" s="4" t="s">
        <v>6</v>
      </c>
      <c r="B15" s="10"/>
      <c r="C15" s="10"/>
      <c r="D15" s="10"/>
      <c r="E15" s="39">
        <f>SUM(E5:E14)</f>
        <v>0</v>
      </c>
    </row>
    <row r="16" spans="1:5" x14ac:dyDescent="0.35">
      <c r="A16" s="63"/>
    </row>
    <row r="17" spans="1:5" x14ac:dyDescent="0.35">
      <c r="A17" s="10" t="s">
        <v>27</v>
      </c>
      <c r="B17" s="10"/>
      <c r="C17" s="10" t="s">
        <v>28</v>
      </c>
      <c r="D17" s="10" t="s">
        <v>23</v>
      </c>
      <c r="E17" s="10"/>
    </row>
    <row r="18" spans="1:5" x14ac:dyDescent="0.35">
      <c r="A18" s="47" t="s">
        <v>24</v>
      </c>
      <c r="B18" s="59"/>
      <c r="C18" s="50"/>
      <c r="D18" s="25">
        <v>293.92</v>
      </c>
      <c r="E18" s="38">
        <f t="shared" ref="E18:E22" si="1">D18*C18*2.5</f>
        <v>0</v>
      </c>
    </row>
    <row r="19" spans="1:5" x14ac:dyDescent="0.35">
      <c r="A19" s="47" t="s">
        <v>25</v>
      </c>
      <c r="B19" s="59"/>
      <c r="C19" s="51"/>
      <c r="D19" s="52"/>
      <c r="E19" s="39"/>
    </row>
    <row r="20" spans="1:5" x14ac:dyDescent="0.35">
      <c r="A20" s="47" t="s">
        <v>24</v>
      </c>
      <c r="B20" s="59"/>
      <c r="C20" s="50"/>
      <c r="D20" s="25">
        <v>293.92</v>
      </c>
      <c r="E20" s="38">
        <f t="shared" si="1"/>
        <v>0</v>
      </c>
    </row>
    <row r="21" spans="1:5" x14ac:dyDescent="0.35">
      <c r="A21" s="47" t="s">
        <v>25</v>
      </c>
      <c r="B21" s="59"/>
      <c r="C21" s="55"/>
      <c r="D21" s="56"/>
      <c r="E21" s="39"/>
    </row>
    <row r="22" spans="1:5" x14ac:dyDescent="0.35">
      <c r="A22" s="47" t="s">
        <v>24</v>
      </c>
      <c r="B22" s="59"/>
      <c r="C22" s="50"/>
      <c r="D22" s="25">
        <v>293.92</v>
      </c>
      <c r="E22" s="38">
        <f t="shared" si="1"/>
        <v>0</v>
      </c>
    </row>
    <row r="23" spans="1:5" x14ac:dyDescent="0.35">
      <c r="A23" s="47" t="s">
        <v>25</v>
      </c>
      <c r="B23" s="59"/>
      <c r="C23" s="55"/>
      <c r="D23" s="56"/>
      <c r="E23" s="39"/>
    </row>
    <row r="24" spans="1:5" x14ac:dyDescent="0.35">
      <c r="A24" s="48" t="s">
        <v>6</v>
      </c>
      <c r="B24" s="32"/>
      <c r="C24" s="60"/>
      <c r="D24" s="56"/>
      <c r="E24" s="38">
        <f>SUM(E18:E23)</f>
        <v>0</v>
      </c>
    </row>
    <row r="25" spans="1:5" x14ac:dyDescent="0.35">
      <c r="A25" s="15"/>
      <c r="B25" s="57"/>
      <c r="C25" s="58"/>
      <c r="D25" s="58"/>
      <c r="E25" s="61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25"/>
  <sheetViews>
    <sheetView workbookViewId="0">
      <selection activeCell="D22" sqref="D22"/>
    </sheetView>
  </sheetViews>
  <sheetFormatPr defaultRowHeight="14.5" x14ac:dyDescent="0.35"/>
  <cols>
    <col min="1" max="1" width="54.54296875" customWidth="1"/>
    <col min="2" max="2" width="41.453125" customWidth="1"/>
    <col min="3" max="3" width="17.08984375" customWidth="1"/>
    <col min="4" max="4" width="13.54296875" customWidth="1"/>
    <col min="5" max="5" width="17" customWidth="1"/>
  </cols>
  <sheetData>
    <row r="1" spans="1:5" ht="15.5" x14ac:dyDescent="0.35">
      <c r="A1" s="64" t="s">
        <v>32</v>
      </c>
    </row>
    <row r="3" spans="1:5" x14ac:dyDescent="0.35">
      <c r="A3" s="10" t="s">
        <v>33</v>
      </c>
      <c r="B3" s="10"/>
      <c r="C3" s="10"/>
      <c r="D3" s="10"/>
      <c r="E3" s="10"/>
    </row>
    <row r="4" spans="1:5" x14ac:dyDescent="0.35">
      <c r="A4" s="10" t="s">
        <v>30</v>
      </c>
      <c r="B4" s="10"/>
      <c r="C4" s="10" t="s">
        <v>28</v>
      </c>
      <c r="D4" s="10" t="s">
        <v>23</v>
      </c>
      <c r="E4" s="10"/>
    </row>
    <row r="5" spans="1:5" x14ac:dyDescent="0.35">
      <c r="A5" s="47" t="s">
        <v>24</v>
      </c>
      <c r="B5" s="49"/>
      <c r="C5" s="50"/>
      <c r="D5" s="25">
        <v>293.92</v>
      </c>
      <c r="E5" s="38">
        <f>D5*C5*3.5</f>
        <v>0</v>
      </c>
    </row>
    <row r="6" spans="1:5" x14ac:dyDescent="0.35">
      <c r="A6" s="47" t="s">
        <v>25</v>
      </c>
      <c r="B6" s="49"/>
      <c r="C6" s="51"/>
      <c r="D6" s="52"/>
      <c r="E6" s="38"/>
    </row>
    <row r="7" spans="1:5" x14ac:dyDescent="0.35">
      <c r="A7" s="47" t="s">
        <v>24</v>
      </c>
      <c r="B7" s="49"/>
      <c r="C7" s="50"/>
      <c r="D7" s="25">
        <v>293.92</v>
      </c>
      <c r="E7" s="38">
        <f t="shared" ref="E7:E13" si="0">D7*C7*3.5</f>
        <v>0</v>
      </c>
    </row>
    <row r="8" spans="1:5" x14ac:dyDescent="0.35">
      <c r="A8" s="47" t="s">
        <v>25</v>
      </c>
      <c r="B8" s="53"/>
      <c r="C8" s="51"/>
      <c r="D8" s="52"/>
      <c r="E8" s="38"/>
    </row>
    <row r="9" spans="1:5" x14ac:dyDescent="0.35">
      <c r="A9" s="47" t="s">
        <v>24</v>
      </c>
      <c r="B9" s="49"/>
      <c r="C9" s="54"/>
      <c r="D9" s="25">
        <v>293.92</v>
      </c>
      <c r="E9" s="38">
        <f t="shared" si="0"/>
        <v>0</v>
      </c>
    </row>
    <row r="10" spans="1:5" x14ac:dyDescent="0.35">
      <c r="A10" s="47" t="s">
        <v>25</v>
      </c>
      <c r="B10" s="49"/>
      <c r="C10" s="51"/>
      <c r="D10" s="52"/>
      <c r="E10" s="38"/>
    </row>
    <row r="11" spans="1:5" x14ac:dyDescent="0.35">
      <c r="A11" s="47" t="s">
        <v>24</v>
      </c>
      <c r="B11" s="49"/>
      <c r="C11" s="50"/>
      <c r="D11" s="25">
        <v>293.92</v>
      </c>
      <c r="E11" s="38">
        <f t="shared" si="0"/>
        <v>0</v>
      </c>
    </row>
    <row r="12" spans="1:5" x14ac:dyDescent="0.35">
      <c r="A12" s="47" t="s">
        <v>25</v>
      </c>
      <c r="B12" s="49"/>
      <c r="C12" s="51"/>
      <c r="D12" s="52"/>
      <c r="E12" s="38"/>
    </row>
    <row r="13" spans="1:5" x14ac:dyDescent="0.35">
      <c r="A13" s="47" t="s">
        <v>24</v>
      </c>
      <c r="B13" s="49"/>
      <c r="C13" s="50"/>
      <c r="D13" s="25">
        <v>293.92</v>
      </c>
      <c r="E13" s="38">
        <f t="shared" si="0"/>
        <v>0</v>
      </c>
    </row>
    <row r="14" spans="1:5" x14ac:dyDescent="0.35">
      <c r="A14" s="47" t="s">
        <v>25</v>
      </c>
      <c r="B14" s="62"/>
      <c r="C14" s="51"/>
      <c r="D14" s="52"/>
      <c r="E14" s="38"/>
    </row>
    <row r="15" spans="1:5" x14ac:dyDescent="0.35">
      <c r="A15" s="4" t="s">
        <v>6</v>
      </c>
      <c r="B15" s="10"/>
      <c r="C15" s="10"/>
      <c r="D15" s="10"/>
      <c r="E15" s="39">
        <f>SUM(E5:E14)</f>
        <v>0</v>
      </c>
    </row>
    <row r="16" spans="1:5" x14ac:dyDescent="0.35">
      <c r="A16" s="63"/>
    </row>
    <row r="17" spans="1:5" x14ac:dyDescent="0.35">
      <c r="A17" s="10" t="s">
        <v>29</v>
      </c>
      <c r="B17" s="10"/>
      <c r="C17" s="10" t="s">
        <v>28</v>
      </c>
      <c r="D17" s="10" t="s">
        <v>23</v>
      </c>
      <c r="E17" s="10"/>
    </row>
    <row r="18" spans="1:5" x14ac:dyDescent="0.35">
      <c r="A18" s="47" t="s">
        <v>24</v>
      </c>
      <c r="B18" s="59"/>
      <c r="C18" s="50"/>
      <c r="D18" s="25">
        <v>293.92</v>
      </c>
      <c r="E18" s="38">
        <f t="shared" ref="E18:E22" si="1">D18*C18*2.5</f>
        <v>0</v>
      </c>
    </row>
    <row r="19" spans="1:5" x14ac:dyDescent="0.35">
      <c r="A19" s="47" t="s">
        <v>25</v>
      </c>
      <c r="B19" s="59"/>
      <c r="C19" s="51"/>
      <c r="D19" s="52"/>
      <c r="E19" s="39"/>
    </row>
    <row r="20" spans="1:5" x14ac:dyDescent="0.35">
      <c r="A20" s="47" t="s">
        <v>24</v>
      </c>
      <c r="B20" s="59"/>
      <c r="C20" s="50"/>
      <c r="D20" s="25">
        <v>293.92</v>
      </c>
      <c r="E20" s="38">
        <f t="shared" si="1"/>
        <v>0</v>
      </c>
    </row>
    <row r="21" spans="1:5" x14ac:dyDescent="0.35">
      <c r="A21" s="47" t="s">
        <v>25</v>
      </c>
      <c r="B21" s="59"/>
      <c r="C21" s="55"/>
      <c r="D21" s="56"/>
      <c r="E21" s="39"/>
    </row>
    <row r="22" spans="1:5" x14ac:dyDescent="0.35">
      <c r="A22" s="47" t="s">
        <v>24</v>
      </c>
      <c r="B22" s="59"/>
      <c r="C22" s="50"/>
      <c r="D22" s="25">
        <v>293.92</v>
      </c>
      <c r="E22" s="38">
        <f t="shared" si="1"/>
        <v>0</v>
      </c>
    </row>
    <row r="23" spans="1:5" x14ac:dyDescent="0.35">
      <c r="A23" s="47" t="s">
        <v>25</v>
      </c>
      <c r="B23" s="59"/>
      <c r="C23" s="55"/>
      <c r="D23" s="56"/>
      <c r="E23" s="39"/>
    </row>
    <row r="24" spans="1:5" x14ac:dyDescent="0.35">
      <c r="A24" s="48" t="s">
        <v>6</v>
      </c>
      <c r="B24" s="32"/>
      <c r="C24" s="60"/>
      <c r="D24" s="56"/>
      <c r="E24" s="38">
        <f>SUM(E18:E23)</f>
        <v>0</v>
      </c>
    </row>
    <row r="25" spans="1:5" x14ac:dyDescent="0.35">
      <c r="A25" s="15"/>
      <c r="B25" s="57"/>
      <c r="C25" s="58"/>
      <c r="D25" s="58"/>
      <c r="E25" s="61"/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6a2630e2-1ac5-455e-8217-0156b1936a76}" enabled="1" method="Standard" siteId="{a3927f91-cda1-4696-af89-8c9f1ceffa91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Budget</vt:lpstr>
      <vt:lpstr>Faculty teachers</vt:lpstr>
      <vt:lpstr>External teachers</vt:lpstr>
    </vt:vector>
  </TitlesOfParts>
  <Company>University of Copenhagen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Heidi Brun Iversen</dc:creator>
  <cp:lastModifiedBy>Gry Katrine Barnes Due-Boje</cp:lastModifiedBy>
  <cp:lastPrinted>2018-08-16T07:32:16Z</cp:lastPrinted>
  <dcterms:created xsi:type="dcterms:W3CDTF">2015-08-19T12:38:38Z</dcterms:created>
  <dcterms:modified xsi:type="dcterms:W3CDTF">2024-05-17T10:27:42Z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a2630e2-1ac5-455e-8217-0156b1936a76_Enabled">
    <vt:lpwstr>true</vt:lpwstr>
  </property>
  <property fmtid="{D5CDD505-2E9C-101B-9397-08002B2CF9AE}" pid="3" name="MSIP_Label_6a2630e2-1ac5-455e-8217-0156b1936a76_SetDate">
    <vt:lpwstr>2022-11-21T12:26:59Z</vt:lpwstr>
  </property>
  <property fmtid="{D5CDD505-2E9C-101B-9397-08002B2CF9AE}" pid="4" name="MSIP_Label_6a2630e2-1ac5-455e-8217-0156b1936a76_Method">
    <vt:lpwstr>Standard</vt:lpwstr>
  </property>
  <property fmtid="{D5CDD505-2E9C-101B-9397-08002B2CF9AE}" pid="5" name="MSIP_Label_6a2630e2-1ac5-455e-8217-0156b1936a76_Name">
    <vt:lpwstr>Notclass</vt:lpwstr>
  </property>
  <property fmtid="{D5CDD505-2E9C-101B-9397-08002B2CF9AE}" pid="6" name="MSIP_Label_6a2630e2-1ac5-455e-8217-0156b1936a76_SiteId">
    <vt:lpwstr>a3927f91-cda1-4696-af89-8c9f1ceffa91</vt:lpwstr>
  </property>
  <property fmtid="{D5CDD505-2E9C-101B-9397-08002B2CF9AE}" pid="7" name="MSIP_Label_6a2630e2-1ac5-455e-8217-0156b1936a76_ActionId">
    <vt:lpwstr>9f45f0e5-6964-4008-8bf3-645340c12c6b</vt:lpwstr>
  </property>
  <property fmtid="{D5CDD505-2E9C-101B-9397-08002B2CF9AE}" pid="8" name="MSIP_Label_6a2630e2-1ac5-455e-8217-0156b1936a76_ContentBits">
    <vt:lpwstr>0</vt:lpwstr>
  </property>
</Properties>
</file>